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ate1904="1" autoCompressPictures="0"/>
  <mc:AlternateContent xmlns:mc="http://schemas.openxmlformats.org/markup-compatibility/2006">
    <mc:Choice Requires="x15">
      <x15ac:absPath xmlns:x15ac="http://schemas.microsoft.com/office/spreadsheetml/2010/11/ac" url="C:\Users\NickBattist\Downloads\"/>
    </mc:Choice>
  </mc:AlternateContent>
  <xr:revisionPtr revIDLastSave="0" documentId="13_ncr:1_{B8852E96-F694-4303-A5C3-B6F8A3872463}" xr6:coauthVersionLast="47" xr6:coauthVersionMax="47" xr10:uidLastSave="{00000000-0000-0000-0000-000000000000}"/>
  <bookViews>
    <workbookView xWindow="-120" yWindow="-120" windowWidth="29040" windowHeight="16440" xr2:uid="{00000000-000D-0000-FFFF-FFFF00000000}"/>
  </bookViews>
  <sheets>
    <sheet name="Encore Exhibitor Request Form" sheetId="2" r:id="rId1"/>
    <sheet name="Sheet2" sheetId="4" r:id="rId2"/>
    <sheet name="Sheet1" sheetId="3" state="hidden" r:id="rId3"/>
  </sheets>
  <definedNames>
    <definedName name="_xlnm.Print_Area" localSheetId="0">'Encore Exhibitor Request Form'!$A$1:$O$45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33" i="2" l="1"/>
  <c r="N34" i="2"/>
  <c r="N35" i="2"/>
  <c r="N32" i="2"/>
  <c r="M33" i="2"/>
  <c r="M35" i="2"/>
  <c r="M34" i="2"/>
  <c r="M32" i="2"/>
  <c r="N22" i="2"/>
  <c r="N17" i="2"/>
  <c r="M30" i="2"/>
  <c r="N30" i="2" s="1"/>
  <c r="M29" i="2"/>
  <c r="N29" i="2" s="1"/>
  <c r="M28" i="2"/>
  <c r="N28" i="2" s="1"/>
  <c r="M27" i="2"/>
  <c r="N27" i="2" s="1"/>
  <c r="M25" i="2"/>
  <c r="N25" i="2" s="1"/>
  <c r="M24" i="2"/>
  <c r="N24" i="2" s="1"/>
  <c r="M21" i="2"/>
  <c r="N21" i="2" s="1"/>
  <c r="M20" i="2"/>
  <c r="N20" i="2" s="1"/>
  <c r="M19" i="2"/>
  <c r="N19" i="2" s="1"/>
  <c r="M18" i="2"/>
  <c r="N18" i="2" s="1"/>
  <c r="N39" i="2" l="1"/>
  <c r="M43" i="2"/>
  <c r="N38" i="2" l="1"/>
  <c r="N41" i="2" s="1"/>
  <c r="N42" i="2" l="1"/>
  <c r="N43" i="2" s="1"/>
  <c r="N45" i="2" s="1"/>
</calcChain>
</file>

<file path=xl/sharedStrings.xml><?xml version="1.0" encoding="utf-8"?>
<sst xmlns="http://schemas.openxmlformats.org/spreadsheetml/2006/main" count="74" uniqueCount="68">
  <si>
    <t xml:space="preserve">DATE : </t>
  </si>
  <si>
    <t xml:space="preserve">SHOW NAME :  </t>
  </si>
  <si>
    <t xml:space="preserve">CONTACT : </t>
  </si>
  <si>
    <t xml:space="preserve">VENUE :  </t>
  </si>
  <si>
    <t>NS</t>
  </si>
  <si>
    <t>Name</t>
  </si>
  <si>
    <t>Province</t>
  </si>
  <si>
    <t xml:space="preserve">COMPANY : </t>
  </si>
  <si>
    <t xml:space="preserve">ROOM :  </t>
  </si>
  <si>
    <t xml:space="preserve">ADDRESS : </t>
  </si>
  <si>
    <t xml:space="preserve">BOOTH # :  </t>
  </si>
  <si>
    <t xml:space="preserve"># SHOW DAYS :  </t>
  </si>
  <si>
    <t xml:space="preserve">INSTALLATION DATE :  </t>
  </si>
  <si>
    <t>CITY</t>
  </si>
  <si>
    <t>PROVINCE</t>
  </si>
  <si>
    <t>POSTAL CODE</t>
  </si>
  <si>
    <t>MM/DD/YYYY</t>
  </si>
  <si>
    <t>TIME</t>
  </si>
  <si>
    <t xml:space="preserve">TEL # : </t>
  </si>
  <si>
    <t xml:space="preserve">DISMANTLE DATE :  </t>
  </si>
  <si>
    <t xml:space="preserve">EMAIL : </t>
  </si>
  <si>
    <t>QTY.</t>
  </si>
  <si>
    <t>DESCRIPTION</t>
  </si>
  <si>
    <t>SHOW RATE</t>
  </si>
  <si>
    <t>DAYS</t>
  </si>
  <si>
    <t>TOTAL</t>
  </si>
  <si>
    <t>FLAT SCREEN MONITORS</t>
  </si>
  <si>
    <t>28" FLAT SCREEN MONITOR (tabletop only)</t>
  </si>
  <si>
    <t>40" FLAT SCREEN MONITOR (tabletop only)</t>
  </si>
  <si>
    <t>55" FLAT SCREEN MONITOR with Stand</t>
  </si>
  <si>
    <t>70" FLAT SCREEN MONITOR with Stand</t>
  </si>
  <si>
    <t>80" FLAT SCREEN MONITOR with Electric Lift Stand/Skirt</t>
  </si>
  <si>
    <t>42" TOUCH SCREEN MONITOR (tabletop only)</t>
  </si>
  <si>
    <t>COMPUTERS</t>
  </si>
  <si>
    <t>WINDOWS 2.4 GHz LAPTOP COMPUTER</t>
  </si>
  <si>
    <t>MACINTOSH LAPTOP COMPUTER</t>
  </si>
  <si>
    <t>AUDIO EQUIPMENT</t>
  </si>
  <si>
    <t>ULX WIRELESS MICROPHONE (COMBO KIT)</t>
  </si>
  <si>
    <t>SHURE WIRED MICROPHONE +  MIC STAND</t>
  </si>
  <si>
    <t>MACKIE 4-CHANNEL AUDIO MIXER</t>
  </si>
  <si>
    <t xml:space="preserve">TANNOY PORTABLE SPEAKER +  WIRED MICROPHONE </t>
  </si>
  <si>
    <t>SIGN RIGGING (please include photos and drawings along with sign dimensions/weight)</t>
  </si>
  <si>
    <t xml:space="preserve">SMALL SIGN </t>
  </si>
  <si>
    <t>MEDIUM SIGN</t>
  </si>
  <si>
    <t xml:space="preserve">LARGE SIGN </t>
  </si>
  <si>
    <t xml:space="preserve">EXTRA LARGE SIGN </t>
  </si>
  <si>
    <t>* an additional 25% will be added to any sign rigging quotes sent less than 2 weeks before an event. Encore reserves the right to alter the sign rigging quotation based upon the dimension and weight of the sign provided. Any changes to the quotation willbe communicaed by your Encore Sales Manager.</t>
  </si>
  <si>
    <t xml:space="preserve">EQUIPMENT  </t>
  </si>
  <si>
    <r>
      <rPr>
        <b/>
        <sz val="12"/>
        <color theme="1"/>
        <rFont val="Univers LT Std 45 Light"/>
      </rPr>
      <t>All A/V must be ordered in advance. Additional charges may apply to orders submitted less than 2 weeks before an event. Equipment is subject to availability.</t>
    </r>
    <r>
      <rPr>
        <b/>
        <sz val="12"/>
        <rFont val="Univers LT Std 45 Light"/>
        <family val="2"/>
      </rPr>
      <t xml:space="preserve">
Please complete form and return by email to:
</t>
    </r>
    <r>
      <rPr>
        <b/>
        <sz val="12"/>
        <color theme="3"/>
        <rFont val="Univers LT Std 45 Light"/>
      </rPr>
      <t xml:space="preserve">Cameron VanBuskirk - Cameron.VanBuskirk@encoreglobal.com
</t>
    </r>
    <r>
      <rPr>
        <b/>
        <sz val="12"/>
        <rFont val="Univers LT Std 45 Light"/>
        <family val="2"/>
      </rPr>
      <t xml:space="preserve">
For custom quotes, rigging, truss structures and all other, please contact:
</t>
    </r>
    <r>
      <rPr>
        <b/>
        <sz val="12"/>
        <color theme="3"/>
        <rFont val="Univers LT Std 45 Light"/>
      </rPr>
      <t xml:space="preserve">Kirk Beazley - kirk.beazley@encoreglobal.com
</t>
    </r>
  </si>
  <si>
    <t>RIGGING</t>
  </si>
  <si>
    <t>Equipment Setup and Dismantle</t>
  </si>
  <si>
    <t xml:space="preserve">SUBTOTAL  </t>
  </si>
  <si>
    <t>GST/HST</t>
  </si>
  <si>
    <t xml:space="preserve">*TOTAL  </t>
  </si>
  <si>
    <t>PST</t>
  </si>
  <si>
    <t>BC</t>
  </si>
  <si>
    <t>AB</t>
  </si>
  <si>
    <t>SK</t>
  </si>
  <si>
    <t>MB</t>
  </si>
  <si>
    <t>ON</t>
  </si>
  <si>
    <t>QC</t>
  </si>
  <si>
    <t>NB</t>
  </si>
  <si>
    <t>NL</t>
  </si>
  <si>
    <t>PE</t>
  </si>
  <si>
    <t>YT</t>
  </si>
  <si>
    <t>NT</t>
  </si>
  <si>
    <t>NU</t>
  </si>
  <si>
    <t>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</si>
</sst>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164" formatCode="_(&quot;$&quot;* #,##0.00_);_(&quot;$&quot;* \(#,##0.00\);_(&quot;$&quot;* &quot;-&quot;??_);_(@_)"/>
    <numFmt numFmtId="165" formatCode="0.000%"/>
    <numFmt numFmtId="166" formatCode="mm/dd/yyyy;@"/>
    <numFmt numFmtId="167" formatCode="#,##0_ ;\-#,##0\ "/>
  </numFmts>
  <fonts count="22">
    <font>
      <sz val="10"/>
      <name val="Geneva"/>
    </font>
    <font>
      <sz val="8"/>
      <name val="Geneva"/>
      <family val="2"/>
    </font>
    <font>
      <u/>
      <sz val="10"/>
      <color theme="11"/>
      <name val="Geneva"/>
      <family val="2"/>
    </font>
    <font>
      <sz val="10"/>
      <name val="Geneva"/>
      <family val="2"/>
    </font>
    <font>
      <sz val="10"/>
      <name val="Univers LT Std 45 Light"/>
      <family val="2"/>
    </font>
    <font>
      <b/>
      <sz val="11"/>
      <name val="Univers LT Std 45 Light"/>
      <family val="2"/>
    </font>
    <font>
      <b/>
      <sz val="10"/>
      <name val="Univers LT Std 45 Light"/>
      <family val="2"/>
    </font>
    <font>
      <sz val="11"/>
      <name val="Univers LT Std 45 Light"/>
      <family val="2"/>
    </font>
    <font>
      <i/>
      <sz val="11"/>
      <name val="Univers LT Std 45 Light"/>
      <family val="2"/>
    </font>
    <font>
      <sz val="36"/>
      <name val="Chronicle Display Light"/>
      <family val="3"/>
    </font>
    <font>
      <u/>
      <sz val="10"/>
      <color theme="10"/>
      <name val="Geneva"/>
      <family val="2"/>
    </font>
    <font>
      <b/>
      <sz val="16"/>
      <name val="Univers LT Std 45 Light"/>
      <family val="2"/>
    </font>
    <font>
      <b/>
      <i/>
      <sz val="8"/>
      <name val="Univers LT Std 45 Light"/>
      <family val="2"/>
    </font>
    <font>
      <b/>
      <sz val="11"/>
      <color rgb="FF00B050"/>
      <name val="Univers LT Std 45 Light"/>
      <family val="2"/>
    </font>
    <font>
      <sz val="10"/>
      <color rgb="FFFF0000"/>
      <name val="Univers LT Std 45 Light"/>
      <family val="2"/>
    </font>
    <font>
      <sz val="36"/>
      <name val="Univers LT Std 45 Light"/>
      <family val="2"/>
    </font>
    <font>
      <b/>
      <sz val="12"/>
      <name val="Univers LT Std 45 Light"/>
      <family val="2"/>
    </font>
    <font>
      <sz val="12"/>
      <name val="Univers LT Std 45 Light"/>
      <family val="2"/>
    </font>
    <font>
      <b/>
      <sz val="12"/>
      <name val="Univers LT Std 45 Light"/>
    </font>
    <font>
      <sz val="12"/>
      <name val="Univers LT Std 45 Light"/>
    </font>
    <font>
      <b/>
      <sz val="12"/>
      <color theme="1"/>
      <name val="Univers LT Std 45 Light"/>
    </font>
    <font>
      <b/>
      <sz val="12"/>
      <color theme="3"/>
      <name val="Univers LT Std 45 Light"/>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rgb="FFDDE9F7"/>
        <bgColor indexed="64"/>
      </patternFill>
    </fill>
    <fill>
      <patternFill patternType="solid">
        <fgColor theme="0"/>
        <bgColor indexed="64"/>
      </patternFill>
    </fill>
    <fill>
      <patternFill patternType="solid">
        <fgColor theme="4" tint="0.79998168889431442"/>
        <bgColor indexed="64"/>
      </patternFill>
    </fill>
  </fills>
  <borders count="3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medium">
        <color indexed="64"/>
      </top>
      <bottom style="medium">
        <color indexed="64"/>
      </bottom>
      <diagonal/>
    </border>
  </borders>
  <cellStyleXfs count="70">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55">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pplyProtection="1">
      <alignment vertical="center"/>
      <protection locked="0"/>
    </xf>
    <xf numFmtId="0" fontId="7" fillId="0" borderId="0" xfId="0" applyFont="1" applyAlignment="1" applyProtection="1">
      <alignment vertical="center"/>
      <protection locked="0"/>
    </xf>
    <xf numFmtId="10" fontId="0" fillId="0" borderId="0" xfId="0" applyNumberFormat="1"/>
    <xf numFmtId="0" fontId="1" fillId="0" borderId="0" xfId="0" applyFont="1" applyAlignment="1">
      <alignment wrapText="1"/>
    </xf>
    <xf numFmtId="165" fontId="0" fillId="0" borderId="0" xfId="0" applyNumberFormat="1"/>
    <xf numFmtId="0" fontId="14" fillId="2" borderId="0" xfId="0" applyFont="1" applyFill="1" applyAlignment="1">
      <alignment horizontal="center" vertical="center"/>
    </xf>
    <xf numFmtId="0" fontId="14" fillId="2" borderId="0" xfId="0" applyFont="1" applyFill="1" applyAlignment="1">
      <alignment vertical="center"/>
    </xf>
    <xf numFmtId="2" fontId="5" fillId="0" borderId="2" xfId="0" applyNumberFormat="1" applyFont="1" applyBorder="1" applyAlignment="1">
      <alignment horizontal="right" vertical="center"/>
    </xf>
    <xf numFmtId="0" fontId="5" fillId="0" borderId="2" xfId="0" applyFont="1" applyBorder="1" applyAlignment="1">
      <alignment horizontal="center" vertical="center"/>
    </xf>
    <xf numFmtId="49" fontId="7" fillId="4" borderId="18" xfId="0" applyNumberFormat="1"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20" fontId="7" fillId="4" borderId="5" xfId="0" applyNumberFormat="1" applyFont="1" applyFill="1" applyBorder="1" applyAlignment="1" applyProtection="1">
      <alignment horizontal="center" vertical="center"/>
      <protection locked="0"/>
    </xf>
    <xf numFmtId="0" fontId="16" fillId="0" borderId="3" xfId="0" applyFont="1" applyBorder="1" applyAlignment="1">
      <alignment horizontal="center" vertical="center"/>
    </xf>
    <xf numFmtId="0" fontId="4" fillId="0" borderId="0" xfId="0" applyFont="1" applyAlignment="1">
      <alignment vertical="center" wrapText="1"/>
    </xf>
    <xf numFmtId="0" fontId="4" fillId="0" borderId="5" xfId="0" applyFont="1" applyBorder="1" applyAlignment="1">
      <alignment vertical="center"/>
    </xf>
    <xf numFmtId="2" fontId="16" fillId="0" borderId="3" xfId="0" applyNumberFormat="1" applyFont="1" applyBorder="1" applyAlignment="1">
      <alignment horizontal="right" vertical="center"/>
    </xf>
    <xf numFmtId="0" fontId="18" fillId="3" borderId="15" xfId="0" applyFont="1" applyFill="1" applyBorder="1" applyAlignment="1">
      <alignment horizontal="center" vertical="center"/>
    </xf>
    <xf numFmtId="0" fontId="18" fillId="3" borderId="3"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0" borderId="3" xfId="0" applyFont="1" applyBorder="1" applyAlignment="1">
      <alignment horizontal="center" vertical="center"/>
    </xf>
    <xf numFmtId="0" fontId="18" fillId="0" borderId="1" xfId="0" applyFont="1" applyBorder="1" applyAlignment="1">
      <alignment horizontal="left" vertical="center"/>
    </xf>
    <xf numFmtId="0" fontId="19" fillId="4" borderId="7" xfId="0" applyFont="1" applyFill="1" applyBorder="1" applyAlignment="1" applyProtection="1">
      <alignment horizontal="center" vertical="center"/>
      <protection locked="0"/>
    </xf>
    <xf numFmtId="167" fontId="19" fillId="0" borderId="5" xfId="23" applyNumberFormat="1" applyFont="1" applyFill="1" applyBorder="1" applyAlignment="1">
      <alignment horizontal="center" vertical="center"/>
    </xf>
    <xf numFmtId="44" fontId="19" fillId="0" borderId="3" xfId="23" applyFont="1" applyFill="1" applyBorder="1" applyAlignment="1">
      <alignment horizontal="left" vertical="center"/>
    </xf>
    <xf numFmtId="44" fontId="19" fillId="0" borderId="2" xfId="23" applyFont="1" applyFill="1" applyBorder="1" applyAlignment="1">
      <alignment horizontal="center" vertical="center"/>
    </xf>
    <xf numFmtId="44" fontId="19" fillId="0" borderId="3" xfId="23" applyFont="1" applyFill="1" applyBorder="1" applyAlignment="1">
      <alignment horizontal="center" vertical="center"/>
    </xf>
    <xf numFmtId="0" fontId="18" fillId="0" borderId="3" xfId="0" applyFont="1" applyBorder="1" applyAlignment="1">
      <alignment vertical="center"/>
    </xf>
    <xf numFmtId="0" fontId="18" fillId="5" borderId="3" xfId="0" applyFont="1" applyFill="1" applyBorder="1" applyAlignment="1">
      <alignment vertical="center"/>
    </xf>
    <xf numFmtId="167" fontId="19" fillId="0" borderId="5" xfId="23" applyNumberFormat="1" applyFont="1" applyFill="1" applyBorder="1" applyAlignment="1" applyProtection="1">
      <alignment horizontal="center" vertical="center"/>
    </xf>
    <xf numFmtId="44" fontId="19" fillId="0" borderId="2" xfId="23" applyFont="1" applyFill="1" applyBorder="1" applyAlignment="1" applyProtection="1">
      <alignment horizontal="center" vertical="center"/>
    </xf>
    <xf numFmtId="44" fontId="19" fillId="0" borderId="3" xfId="23" applyFont="1" applyFill="1" applyBorder="1" applyAlignment="1" applyProtection="1">
      <alignment horizontal="center" vertical="center"/>
    </xf>
    <xf numFmtId="0" fontId="19" fillId="6" borderId="7" xfId="0" applyFont="1" applyFill="1" applyBorder="1" applyAlignment="1" applyProtection="1">
      <alignment horizontal="center" vertical="center"/>
      <protection locked="0"/>
    </xf>
    <xf numFmtId="0" fontId="19" fillId="4" borderId="10" xfId="0" applyFont="1" applyFill="1" applyBorder="1" applyAlignment="1" applyProtection="1">
      <alignment horizontal="center" vertical="center"/>
      <protection locked="0"/>
    </xf>
    <xf numFmtId="44" fontId="19" fillId="0" borderId="5" xfId="23" applyFont="1" applyFill="1" applyBorder="1" applyAlignment="1" applyProtection="1">
      <alignment horizontal="center" vertical="center"/>
    </xf>
    <xf numFmtId="44" fontId="19" fillId="0" borderId="5" xfId="23" applyFont="1" applyFill="1" applyBorder="1" applyAlignment="1">
      <alignment vertical="center"/>
    </xf>
    <xf numFmtId="44" fontId="19" fillId="0" borderId="0" xfId="23" applyFont="1" applyFill="1" applyBorder="1" applyAlignment="1">
      <alignment horizontal="center" vertical="center"/>
    </xf>
    <xf numFmtId="0" fontId="19" fillId="0" borderId="5" xfId="0" applyFont="1" applyBorder="1" applyAlignment="1">
      <alignment vertical="center"/>
    </xf>
    <xf numFmtId="164" fontId="19" fillId="0" borderId="5" xfId="0" applyNumberFormat="1" applyFont="1" applyBorder="1" applyAlignment="1">
      <alignment vertical="center"/>
    </xf>
    <xf numFmtId="0" fontId="7" fillId="0" borderId="24"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5" fillId="0" borderId="24" xfId="0" applyFont="1" applyBorder="1" applyAlignment="1">
      <alignment horizontal="right" vertical="center"/>
    </xf>
    <xf numFmtId="0" fontId="5" fillId="0" borderId="0" xfId="0" applyFont="1" applyAlignment="1">
      <alignment horizontal="right" vertical="center"/>
    </xf>
    <xf numFmtId="15" fontId="12" fillId="0" borderId="0" xfId="0" applyNumberFormat="1" applyFont="1" applyAlignment="1" applyProtection="1">
      <alignment vertical="center"/>
      <protection locked="0"/>
    </xf>
    <xf numFmtId="0" fontId="5" fillId="0" borderId="0" xfId="0" applyFont="1" applyAlignment="1">
      <alignment horizontal="center" vertical="center"/>
    </xf>
    <xf numFmtId="0" fontId="5" fillId="0" borderId="24"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15" fontId="12" fillId="0" borderId="0" xfId="0" applyNumberFormat="1" applyFont="1" applyAlignment="1">
      <alignment horizontal="center" vertical="center"/>
    </xf>
    <xf numFmtId="0" fontId="6" fillId="0" borderId="24" xfId="0" applyFont="1" applyBorder="1" applyAlignment="1">
      <alignment horizontal="right" vertical="center"/>
    </xf>
    <xf numFmtId="0" fontId="19" fillId="0" borderId="0" xfId="0" applyFont="1" applyAlignment="1">
      <alignment vertical="center"/>
    </xf>
    <xf numFmtId="0" fontId="4" fillId="0" borderId="25" xfId="0" applyFont="1" applyBorder="1" applyAlignment="1">
      <alignment vertical="center"/>
    </xf>
    <xf numFmtId="0" fontId="17" fillId="0" borderId="0" xfId="0" applyFont="1" applyAlignment="1">
      <alignment vertical="center"/>
    </xf>
    <xf numFmtId="8" fontId="5" fillId="0" borderId="0" xfId="0" applyNumberFormat="1" applyFont="1" applyAlignment="1">
      <alignment horizontal="center" vertical="center"/>
    </xf>
    <xf numFmtId="0" fontId="4" fillId="0" borderId="24" xfId="0" applyFont="1" applyBorder="1" applyAlignment="1">
      <alignment horizontal="center" vertical="center" wrapText="1"/>
    </xf>
    <xf numFmtId="0" fontId="4" fillId="0" borderId="24"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2" fontId="5" fillId="0" borderId="9" xfId="0" applyNumberFormat="1" applyFont="1" applyBorder="1" applyAlignment="1">
      <alignment horizontal="right" vertical="center"/>
    </xf>
    <xf numFmtId="0" fontId="4" fillId="0" borderId="23" xfId="0" applyFont="1" applyBorder="1" applyAlignment="1">
      <alignment vertical="center"/>
    </xf>
    <xf numFmtId="0" fontId="4" fillId="0" borderId="25" xfId="0" applyFont="1" applyBorder="1" applyAlignment="1">
      <alignment horizontal="center" vertical="center"/>
    </xf>
    <xf numFmtId="0" fontId="6" fillId="0" borderId="25" xfId="0" applyFont="1" applyBorder="1" applyAlignment="1">
      <alignment vertical="center"/>
    </xf>
    <xf numFmtId="44" fontId="4" fillId="0" borderId="25" xfId="23" applyFont="1" applyBorder="1" applyAlignment="1">
      <alignment vertical="center"/>
    </xf>
    <xf numFmtId="44" fontId="6" fillId="0" borderId="25" xfId="23" applyFont="1" applyBorder="1" applyAlignment="1">
      <alignment vertical="center"/>
    </xf>
    <xf numFmtId="0" fontId="4" fillId="0" borderId="28" xfId="0" applyFont="1" applyBorder="1" applyAlignment="1">
      <alignment vertical="center"/>
    </xf>
    <xf numFmtId="0" fontId="18" fillId="3" borderId="29" xfId="0" applyFont="1" applyFill="1" applyBorder="1" applyAlignment="1">
      <alignment horizontal="center" vertical="center"/>
    </xf>
    <xf numFmtId="167" fontId="19" fillId="5" borderId="2" xfId="23" applyNumberFormat="1" applyFont="1" applyFill="1" applyBorder="1" applyAlignment="1" applyProtection="1">
      <alignment horizontal="center" vertical="center"/>
    </xf>
    <xf numFmtId="167" fontId="19" fillId="5" borderId="19" xfId="23" applyNumberFormat="1" applyFont="1" applyFill="1" applyBorder="1" applyAlignment="1" applyProtection="1">
      <alignment horizontal="center" vertical="center"/>
    </xf>
    <xf numFmtId="0" fontId="19" fillId="0" borderId="2" xfId="0" applyFont="1" applyBorder="1" applyAlignment="1">
      <alignment horizontal="center" vertical="center"/>
    </xf>
    <xf numFmtId="9" fontId="16" fillId="0" borderId="3" xfId="0" applyNumberFormat="1" applyFont="1" applyBorder="1" applyAlignment="1">
      <alignment horizontal="center" vertical="center"/>
    </xf>
    <xf numFmtId="0" fontId="18" fillId="0" borderId="5" xfId="0" applyFont="1" applyBorder="1" applyAlignment="1">
      <alignment vertical="center"/>
    </xf>
    <xf numFmtId="44" fontId="17" fillId="0" borderId="5" xfId="23" applyFont="1" applyFill="1" applyBorder="1" applyAlignment="1" applyProtection="1">
      <alignment vertical="center"/>
    </xf>
    <xf numFmtId="164" fontId="17" fillId="0" borderId="5" xfId="23" applyNumberFormat="1" applyFont="1" applyFill="1" applyBorder="1" applyAlignment="1" applyProtection="1">
      <alignment vertical="center"/>
    </xf>
    <xf numFmtId="44" fontId="17" fillId="0" borderId="5" xfId="23" applyFont="1" applyFill="1" applyBorder="1" applyAlignment="1" applyProtection="1">
      <alignment horizontal="left" vertical="center"/>
    </xf>
    <xf numFmtId="44" fontId="16" fillId="0" borderId="14" xfId="23" applyFont="1" applyFill="1" applyBorder="1" applyAlignment="1" applyProtection="1">
      <alignment horizontal="left" vertical="center"/>
    </xf>
    <xf numFmtId="0" fontId="18" fillId="5" borderId="21" xfId="0" applyFont="1" applyFill="1" applyBorder="1" applyAlignment="1">
      <alignment horizontal="center" vertical="center"/>
    </xf>
    <xf numFmtId="0" fontId="19" fillId="0" borderId="24" xfId="0" applyFont="1" applyBorder="1" applyAlignment="1">
      <alignment horizontal="center" vertical="center"/>
    </xf>
    <xf numFmtId="0" fontId="18" fillId="5" borderId="6" xfId="0" applyFont="1" applyFill="1" applyBorder="1" applyAlignment="1">
      <alignment horizontal="center" vertical="center"/>
    </xf>
    <xf numFmtId="0" fontId="16" fillId="0" borderId="3" xfId="0" applyFont="1" applyBorder="1" applyAlignment="1">
      <alignment horizontal="center" vertical="center"/>
    </xf>
    <xf numFmtId="0" fontId="7" fillId="0" borderId="0" xfId="0" applyFont="1" applyAlignment="1" applyProtection="1">
      <alignment horizontal="center" vertical="center"/>
      <protection locked="0"/>
    </xf>
    <xf numFmtId="0" fontId="5" fillId="0" borderId="0" xfId="0" applyFont="1" applyAlignment="1">
      <alignment horizontal="left" vertical="center"/>
    </xf>
    <xf numFmtId="8" fontId="7" fillId="0" borderId="0" xfId="0" applyNumberFormat="1" applyFont="1" applyAlignment="1" applyProtection="1">
      <alignment horizontal="center" vertical="center"/>
      <protection locked="0"/>
    </xf>
    <xf numFmtId="49" fontId="5" fillId="0" borderId="0" xfId="0" applyNumberFormat="1" applyFont="1" applyAlignment="1">
      <alignment horizontal="center" vertical="center"/>
    </xf>
    <xf numFmtId="0" fontId="5" fillId="0" borderId="24" xfId="0" applyFont="1" applyBorder="1" applyAlignment="1">
      <alignment horizontal="right" vertical="center"/>
    </xf>
    <xf numFmtId="2" fontId="16" fillId="0" borderId="8" xfId="0" applyNumberFormat="1" applyFont="1" applyBorder="1" applyAlignment="1">
      <alignment horizontal="right" vertical="center"/>
    </xf>
    <xf numFmtId="0" fontId="18" fillId="0" borderId="0" xfId="0" applyFont="1" applyAlignment="1">
      <alignment horizontal="left" vertical="center" wrapText="1"/>
    </xf>
    <xf numFmtId="0" fontId="8" fillId="0" borderId="0" xfId="0" applyFont="1" applyAlignment="1">
      <alignment horizontal="left" vertical="center" wrapText="1"/>
    </xf>
    <xf numFmtId="0" fontId="19" fillId="0" borderId="2" xfId="0" applyFont="1" applyBorder="1" applyAlignment="1">
      <alignment vertical="center"/>
    </xf>
    <xf numFmtId="0" fontId="19" fillId="0" borderId="3" xfId="0" applyFont="1" applyBorder="1" applyAlignment="1">
      <alignment vertical="center"/>
    </xf>
    <xf numFmtId="0" fontId="18" fillId="0" borderId="3" xfId="0" applyFont="1" applyBorder="1" applyAlignment="1">
      <alignment horizontal="center" vertical="center"/>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9" fillId="0" borderId="19" xfId="0" applyFont="1" applyBorder="1" applyAlignment="1">
      <alignment vertical="center"/>
    </xf>
    <xf numFmtId="0" fontId="19" fillId="0" borderId="20" xfId="0" applyFont="1" applyBorder="1" applyAlignment="1">
      <alignmen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44" fontId="19" fillId="0" borderId="0" xfId="23" applyFont="1" applyFill="1" applyBorder="1" applyAlignment="1">
      <alignment horizontal="center" vertical="center"/>
    </xf>
    <xf numFmtId="0" fontId="19" fillId="0" borderId="11" xfId="0" applyFont="1" applyBorder="1" applyAlignment="1">
      <alignment horizontal="left" vertical="center"/>
    </xf>
    <xf numFmtId="0" fontId="19" fillId="0" borderId="1" xfId="0" applyFont="1" applyBorder="1" applyAlignment="1">
      <alignment horizontal="left" vertical="center"/>
    </xf>
    <xf numFmtId="0" fontId="19" fillId="0" borderId="5" xfId="0" applyFont="1" applyBorder="1" applyAlignment="1">
      <alignment horizontal="left" vertical="center"/>
    </xf>
    <xf numFmtId="166" fontId="7" fillId="4" borderId="2" xfId="0" applyNumberFormat="1" applyFont="1" applyFill="1" applyBorder="1" applyAlignment="1" applyProtection="1">
      <alignment horizontal="center" vertical="center"/>
      <protection locked="0"/>
    </xf>
    <xf numFmtId="166" fontId="7" fillId="4" borderId="3" xfId="0" applyNumberFormat="1" applyFont="1" applyFill="1" applyBorder="1" applyAlignment="1" applyProtection="1">
      <alignment horizontal="center" vertical="center"/>
      <protection locked="0"/>
    </xf>
    <xf numFmtId="166" fontId="7" fillId="4" borderId="4" xfId="0" applyNumberFormat="1" applyFont="1" applyFill="1" applyBorder="1" applyAlignment="1" applyProtection="1">
      <alignment horizontal="center" vertical="center"/>
      <protection locked="0"/>
    </xf>
    <xf numFmtId="49" fontId="4" fillId="4" borderId="2" xfId="0" applyNumberFormat="1"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protection locked="0"/>
    </xf>
    <xf numFmtId="49" fontId="4" fillId="4" borderId="4" xfId="0" applyNumberFormat="1"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19" fillId="0" borderId="11" xfId="0" applyFont="1" applyBorder="1" applyAlignment="1">
      <alignment vertical="center"/>
    </xf>
    <xf numFmtId="0" fontId="19" fillId="0" borderId="1" xfId="0" applyFont="1" applyBorder="1" applyAlignment="1">
      <alignment vertical="center"/>
    </xf>
    <xf numFmtId="0" fontId="19" fillId="0" borderId="4" xfId="0" applyFont="1" applyBorder="1" applyAlignment="1">
      <alignment vertical="center"/>
    </xf>
    <xf numFmtId="0" fontId="13" fillId="0" borderId="0" xfId="0" applyFont="1" applyAlignment="1" applyProtection="1">
      <alignment horizontal="right" vertical="center"/>
      <protection locked="0"/>
    </xf>
    <xf numFmtId="15" fontId="12" fillId="0" borderId="0" xfId="0" applyNumberFormat="1" applyFont="1" applyAlignment="1">
      <alignment horizontal="center" vertical="center"/>
    </xf>
    <xf numFmtId="0" fontId="7" fillId="4" borderId="2"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7" fillId="4" borderId="4" xfId="0" applyFont="1" applyFill="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7" fillId="4" borderId="5" xfId="0" applyFont="1" applyFill="1" applyBorder="1" applyAlignment="1" applyProtection="1">
      <alignment horizontal="center" vertical="center"/>
      <protection locked="0"/>
    </xf>
    <xf numFmtId="49" fontId="7" fillId="4" borderId="5" xfId="0" applyNumberFormat="1" applyFont="1" applyFill="1" applyBorder="1" applyAlignment="1" applyProtection="1">
      <alignment horizontal="center" vertical="center"/>
      <protection locked="0"/>
    </xf>
    <xf numFmtId="49" fontId="7" fillId="4" borderId="11" xfId="0" applyNumberFormat="1" applyFont="1" applyFill="1" applyBorder="1" applyAlignment="1" applyProtection="1">
      <alignment horizontal="center" vertical="center"/>
      <protection locked="0"/>
    </xf>
    <xf numFmtId="49" fontId="7" fillId="4" borderId="1" xfId="0" applyNumberFormat="1" applyFont="1" applyFill="1" applyBorder="1" applyAlignment="1" applyProtection="1">
      <alignment horizontal="center" vertical="center"/>
      <protection locked="0"/>
    </xf>
    <xf numFmtId="49" fontId="7" fillId="4" borderId="12" xfId="0" applyNumberFormat="1" applyFont="1" applyFill="1" applyBorder="1" applyAlignment="1" applyProtection="1">
      <alignment horizontal="center" vertical="center"/>
      <protection locked="0"/>
    </xf>
    <xf numFmtId="0" fontId="5" fillId="0" borderId="0" xfId="0" applyFont="1" applyAlignment="1">
      <alignment horizontal="right" vertical="center"/>
    </xf>
    <xf numFmtId="49" fontId="7" fillId="4" borderId="2" xfId="0" applyNumberFormat="1" applyFont="1" applyFill="1" applyBorder="1" applyAlignment="1" applyProtection="1">
      <alignment horizontal="center" vertical="center"/>
      <protection locked="0"/>
    </xf>
    <xf numFmtId="49" fontId="7" fillId="4" borderId="3" xfId="0" applyNumberFormat="1" applyFont="1" applyFill="1" applyBorder="1" applyAlignment="1" applyProtection="1">
      <alignment horizontal="center" vertical="center"/>
      <protection locked="0"/>
    </xf>
    <xf numFmtId="49" fontId="7" fillId="4" borderId="4" xfId="0" applyNumberFormat="1" applyFont="1" applyFill="1" applyBorder="1" applyAlignment="1" applyProtection="1">
      <alignment horizontal="center" vertical="center"/>
      <protection locked="0"/>
    </xf>
    <xf numFmtId="0" fontId="11" fillId="0" borderId="13" xfId="0" applyFont="1" applyBorder="1" applyAlignment="1">
      <alignment horizontal="center" vertical="center"/>
    </xf>
    <xf numFmtId="0" fontId="10" fillId="0" borderId="0" xfId="56"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Alignment="1">
      <alignment horizontal="center" vertical="center"/>
    </xf>
    <xf numFmtId="0" fontId="15"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7" fillId="4" borderId="5" xfId="0" applyFont="1" applyFill="1" applyBorder="1" applyAlignment="1" applyProtection="1">
      <alignment horizontal="left" vertical="center"/>
      <protection locked="0"/>
    </xf>
    <xf numFmtId="166" fontId="5" fillId="4" borderId="2" xfId="0" applyNumberFormat="1" applyFont="1" applyFill="1" applyBorder="1" applyAlignment="1" applyProtection="1">
      <alignment horizontal="center" vertical="center"/>
      <protection locked="0"/>
    </xf>
    <xf numFmtId="166" fontId="5" fillId="4" borderId="3" xfId="0" applyNumberFormat="1" applyFont="1" applyFill="1" applyBorder="1" applyAlignment="1" applyProtection="1">
      <alignment horizontal="center" vertical="center"/>
      <protection locked="0"/>
    </xf>
    <xf numFmtId="166" fontId="5" fillId="4" borderId="4" xfId="0" applyNumberFormat="1" applyFont="1" applyFill="1" applyBorder="1" applyAlignment="1" applyProtection="1">
      <alignment horizontal="center" vertical="center"/>
      <protection locked="0"/>
    </xf>
    <xf numFmtId="2" fontId="16" fillId="0" borderId="3" xfId="0" applyNumberFormat="1" applyFont="1" applyBorder="1" applyAlignment="1">
      <alignment horizontal="right" vertical="center"/>
    </xf>
    <xf numFmtId="2" fontId="16" fillId="0" borderId="2" xfId="0" applyNumberFormat="1" applyFont="1" applyBorder="1" applyAlignment="1">
      <alignment horizontal="right" vertical="center"/>
    </xf>
    <xf numFmtId="0" fontId="18" fillId="0" borderId="0" xfId="0" applyFont="1" applyAlignment="1">
      <alignment horizontal="center" vertical="center"/>
    </xf>
    <xf numFmtId="49" fontId="5" fillId="0" borderId="20" xfId="0" applyNumberFormat="1" applyFont="1" applyBorder="1" applyAlignment="1">
      <alignment horizontal="left" vertical="center" wrapText="1"/>
    </xf>
    <xf numFmtId="49" fontId="5" fillId="0" borderId="0" xfId="0" applyNumberFormat="1" applyFont="1" applyAlignment="1">
      <alignment horizontal="left" vertical="center" wrapText="1"/>
    </xf>
    <xf numFmtId="0" fontId="19" fillId="0" borderId="4" xfId="0" applyFont="1" applyBorder="1" applyAlignment="1">
      <alignment horizontal="left" vertical="center"/>
    </xf>
    <xf numFmtId="2" fontId="16" fillId="0" borderId="3" xfId="0" applyNumberFormat="1" applyFont="1" applyBorder="1" applyAlignment="1">
      <alignment horizontal="right" vertical="center" wrapText="1"/>
    </xf>
  </cellXfs>
  <cellStyles count="70">
    <cellStyle name="Currency" xfId="23" builtinId="4"/>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9" builtinId="9" hidden="1"/>
    <cellStyle name="Followed Hyperlink" xfId="53"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68" builtinId="9" hidden="1"/>
    <cellStyle name="Followed Hyperlink" xfId="66" builtinId="9" hidden="1"/>
    <cellStyle name="Followed Hyperlink" xfId="64" builtinId="9" hidden="1"/>
    <cellStyle name="Followed Hyperlink" xfId="62" builtinId="9" hidden="1"/>
    <cellStyle name="Followed Hyperlink" xfId="60" builtinId="9" hidden="1"/>
    <cellStyle name="Followed Hyperlink" xfId="58" builtinId="9" hidden="1"/>
    <cellStyle name="Followed Hyperlink" xfId="55" builtinId="9" hidden="1"/>
    <cellStyle name="Followed Hyperlink" xfId="51" builtinId="9" hidden="1"/>
    <cellStyle name="Followed Hyperlink" xfId="47" builtinId="9" hidden="1"/>
    <cellStyle name="Followed Hyperlink" xfId="44" builtinId="9" hidden="1"/>
    <cellStyle name="Followed Hyperlink" xfId="42" builtinId="9" hidden="1"/>
    <cellStyle name="Followed Hyperlink" xfId="40" builtinId="9" hidden="1"/>
    <cellStyle name="Followed Hyperlink" xfId="38" builtinId="9" hidden="1"/>
    <cellStyle name="Followed Hyperlink" xfId="36" builtinId="9" hidden="1"/>
    <cellStyle name="Followed Hyperlink" xfId="34" builtinId="9" hidden="1"/>
    <cellStyle name="Followed Hyperlink" xfId="12" builtinId="9" hidden="1"/>
    <cellStyle name="Followed Hyperlink" xfId="13" builtinId="9" hidden="1"/>
    <cellStyle name="Followed Hyperlink" xfId="14" builtinId="9" hidden="1"/>
    <cellStyle name="Followed Hyperlink" xfId="16" builtinId="9" hidden="1"/>
    <cellStyle name="Followed Hyperlink" xfId="17" builtinId="9" hidden="1"/>
    <cellStyle name="Followed Hyperlink" xfId="18" builtinId="9" hidden="1"/>
    <cellStyle name="Followed Hyperlink" xfId="20" builtinId="9" hidden="1"/>
    <cellStyle name="Followed Hyperlink" xfId="21" builtinId="9" hidden="1"/>
    <cellStyle name="Followed Hyperlink" xfId="22" builtinId="9" hidden="1"/>
    <cellStyle name="Followed Hyperlink" xfId="25" builtinId="9" hidden="1"/>
    <cellStyle name="Followed Hyperlink" xfId="26" builtinId="9" hidden="1"/>
    <cellStyle name="Followed Hyperlink" xfId="27" builtinId="9" hidden="1"/>
    <cellStyle name="Followed Hyperlink" xfId="29" builtinId="9" hidden="1"/>
    <cellStyle name="Followed Hyperlink" xfId="30" builtinId="9" hidden="1"/>
    <cellStyle name="Followed Hyperlink" xfId="31" builtinId="9" hidden="1"/>
    <cellStyle name="Followed Hyperlink" xfId="33" builtinId="9" hidden="1"/>
    <cellStyle name="Followed Hyperlink" xfId="32" builtinId="9" hidden="1"/>
    <cellStyle name="Followed Hyperlink" xfId="28" builtinId="9" hidden="1"/>
    <cellStyle name="Followed Hyperlink" xfId="24" builtinId="9" hidden="1"/>
    <cellStyle name="Followed Hyperlink" xfId="19" builtinId="9" hidden="1"/>
    <cellStyle name="Followed Hyperlink" xfId="15" builtinId="9" hidden="1"/>
    <cellStyle name="Followed Hyperlink" xfId="11" builtinId="9" hidden="1"/>
    <cellStyle name="Followed Hyperlink" xfId="5" builtinId="9" hidden="1"/>
    <cellStyle name="Followed Hyperlink" xfId="6" builtinId="9" hidden="1"/>
    <cellStyle name="Followed Hyperlink" xfId="8" builtinId="9" hidden="1"/>
    <cellStyle name="Followed Hyperlink" xfId="9" builtinId="9" hidden="1"/>
    <cellStyle name="Followed Hyperlink" xfId="10" builtinId="9" hidden="1"/>
    <cellStyle name="Followed Hyperlink" xfId="7" builtinId="9" hidden="1"/>
    <cellStyle name="Followed Hyperlink" xfId="3" builtinId="9" hidden="1"/>
    <cellStyle name="Followed Hyperlink" xfId="4" builtinId="9" hidden="1"/>
    <cellStyle name="Followed Hyperlink" xfId="2" builtinId="9" hidden="1"/>
    <cellStyle name="Followed Hyperlink" xfId="1" builtinId="9" hidden="1"/>
    <cellStyle name="Hyperlink" xfId="52" builtinId="8" hidden="1"/>
    <cellStyle name="Hyperlink" xfId="54" builtinId="8" hidden="1"/>
    <cellStyle name="Hyperlink" xfId="48" builtinId="8" hidden="1"/>
    <cellStyle name="Hyperlink" xfId="50" builtinId="8" hidden="1"/>
    <cellStyle name="Hyperlink" xfId="46" builtinId="8" hidden="1"/>
    <cellStyle name="Hyperlink" xfId="56"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DE9F7"/>
      <color rgb="FFB1E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284480</xdr:colOff>
      <xdr:row>1</xdr:row>
      <xdr:rowOff>96520</xdr:rowOff>
    </xdr:to>
    <xdr:pic>
      <xdr:nvPicPr>
        <xdr:cNvPr id="6" name="Picture 5" descr="Encore Logo">
          <a:extLst>
            <a:ext uri="{FF2B5EF4-FFF2-40B4-BE49-F238E27FC236}">
              <a16:creationId xmlns:a16="http://schemas.microsoft.com/office/drawing/2014/main" id="{33759539-E14E-4C56-8325-19179EACE9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29100" cy="1079500"/>
        </a:xfrm>
        <a:prstGeom prst="rect">
          <a:avLst/>
        </a:prstGeom>
        <a:noFill/>
        <a:ln>
          <a:noFill/>
        </a:ln>
      </xdr:spPr>
    </xdr:pic>
    <xdr:clientData/>
  </xdr:twoCellAnchor>
  <xdr:twoCellAnchor editAs="oneCell">
    <xdr:from>
      <xdr:col>10</xdr:col>
      <xdr:colOff>2529840</xdr:colOff>
      <xdr:row>0</xdr:row>
      <xdr:rowOff>162986</xdr:rowOff>
    </xdr:from>
    <xdr:to>
      <xdr:col>13</xdr:col>
      <xdr:colOff>1036320</xdr:colOff>
      <xdr:row>2</xdr:row>
      <xdr:rowOff>257211</xdr:rowOff>
    </xdr:to>
    <xdr:pic>
      <xdr:nvPicPr>
        <xdr:cNvPr id="2" name="Picture 1">
          <a:extLst>
            <a:ext uri="{FF2B5EF4-FFF2-40B4-BE49-F238E27FC236}">
              <a16:creationId xmlns:a16="http://schemas.microsoft.com/office/drawing/2014/main" id="{C87CFDC2-5198-48A9-85C4-895D27801DCF}"/>
            </a:ext>
          </a:extLst>
        </xdr:cNvPr>
        <xdr:cNvPicPr>
          <a:picLocks noChangeAspect="1"/>
        </xdr:cNvPicPr>
      </xdr:nvPicPr>
      <xdr:blipFill>
        <a:blip xmlns:r="http://schemas.openxmlformats.org/officeDocument/2006/relationships" r:embed="rId2"/>
        <a:stretch>
          <a:fillRect/>
        </a:stretch>
      </xdr:blipFill>
      <xdr:spPr>
        <a:xfrm>
          <a:off x="13258800" y="162986"/>
          <a:ext cx="3108960" cy="1267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80"/>
  <sheetViews>
    <sheetView showRowColHeaders="0" tabSelected="1" view="pageBreakPreview" zoomScale="55" zoomScaleNormal="50" zoomScaleSheetLayoutView="55" workbookViewId="0">
      <selection activeCell="A32" sqref="A32"/>
    </sheetView>
  </sheetViews>
  <sheetFormatPr defaultColWidth="8.7109375" defaultRowHeight="12.75"/>
  <cols>
    <col min="1" max="1" width="20.7109375" style="2" customWidth="1"/>
    <col min="2" max="4" width="12.7109375" style="1" customWidth="1"/>
    <col min="5" max="5" width="19" style="1" customWidth="1"/>
    <col min="6" max="7" width="18.7109375" style="1" customWidth="1"/>
    <col min="8" max="8" width="16.28515625" style="1" customWidth="1"/>
    <col min="9" max="9" width="13.7109375" style="1" bestFit="1" customWidth="1"/>
    <col min="10" max="10" width="9.7109375" style="1" bestFit="1" customWidth="1"/>
    <col min="11" max="11" width="41.28515625" style="1" customWidth="1"/>
    <col min="12" max="12" width="16.7109375" style="1" customWidth="1"/>
    <col min="13" max="13" width="8.7109375" style="1" customWidth="1"/>
    <col min="14" max="14" width="20.7109375" style="1" customWidth="1"/>
    <col min="15" max="15" width="10.28515625" style="1" bestFit="1" customWidth="1"/>
    <col min="16" max="16384" width="8.7109375" style="1"/>
  </cols>
  <sheetData>
    <row r="1" spans="1:15" ht="78" customHeight="1">
      <c r="A1" s="137"/>
      <c r="B1" s="138"/>
      <c r="C1" s="138"/>
      <c r="D1" s="138"/>
      <c r="E1" s="138"/>
      <c r="F1" s="135"/>
      <c r="G1" s="135"/>
      <c r="H1" s="141"/>
      <c r="I1" s="142"/>
      <c r="J1" s="142"/>
      <c r="K1" s="142"/>
      <c r="L1" s="142"/>
      <c r="M1" s="142"/>
      <c r="N1" s="142"/>
      <c r="O1" s="67"/>
    </row>
    <row r="2" spans="1:15" ht="14.1" customHeight="1">
      <c r="A2" s="139"/>
      <c r="B2" s="140"/>
      <c r="C2" s="140"/>
      <c r="D2" s="140"/>
      <c r="E2" s="140"/>
      <c r="F2" s="136"/>
      <c r="G2" s="136"/>
      <c r="H2" s="143"/>
      <c r="I2" s="143"/>
      <c r="J2" s="143"/>
      <c r="K2" s="143"/>
      <c r="L2" s="143"/>
      <c r="M2" s="143"/>
      <c r="N2" s="143"/>
      <c r="O2" s="59"/>
    </row>
    <row r="3" spans="1:15" ht="37.35" customHeight="1">
      <c r="A3" s="139"/>
      <c r="B3" s="140"/>
      <c r="C3" s="140"/>
      <c r="D3" s="140"/>
      <c r="E3" s="140"/>
      <c r="F3" s="49"/>
      <c r="G3" s="49"/>
      <c r="H3" s="143"/>
      <c r="I3" s="143"/>
      <c r="J3" s="143"/>
      <c r="K3" s="143"/>
      <c r="L3" s="143"/>
      <c r="M3" s="143"/>
      <c r="N3" s="143"/>
      <c r="O3" s="59"/>
    </row>
    <row r="4" spans="1:15" ht="29.1" customHeight="1">
      <c r="A4" s="50" t="s">
        <v>0</v>
      </c>
      <c r="B4" s="145"/>
      <c r="C4" s="146"/>
      <c r="D4" s="146"/>
      <c r="E4" s="146"/>
      <c r="F4" s="146"/>
      <c r="G4" s="147"/>
      <c r="H4" s="7"/>
      <c r="I4" s="51" t="s">
        <v>1</v>
      </c>
      <c r="J4" s="144"/>
      <c r="K4" s="144"/>
      <c r="L4" s="144"/>
      <c r="M4" s="144"/>
      <c r="N4" s="144"/>
      <c r="O4" s="59"/>
    </row>
    <row r="5" spans="1:15" ht="29.1" customHeight="1">
      <c r="A5" s="50" t="s">
        <v>2</v>
      </c>
      <c r="B5" s="132"/>
      <c r="C5" s="133"/>
      <c r="D5" s="133"/>
      <c r="E5" s="133"/>
      <c r="F5" s="133"/>
      <c r="G5" s="134"/>
      <c r="H5" s="7"/>
      <c r="I5" s="51" t="s">
        <v>3</v>
      </c>
      <c r="J5" s="120"/>
      <c r="K5" s="121"/>
      <c r="L5" s="121"/>
      <c r="M5" s="122"/>
      <c r="N5" s="16" t="s">
        <v>4</v>
      </c>
      <c r="O5" s="59"/>
    </row>
    <row r="6" spans="1:15" ht="15" customHeight="1">
      <c r="A6" s="123"/>
      <c r="B6" s="124"/>
      <c r="C6" s="124"/>
      <c r="D6" s="124"/>
      <c r="E6" s="124"/>
      <c r="F6" s="124"/>
      <c r="G6" s="124"/>
      <c r="H6" s="124"/>
      <c r="I6" s="124"/>
      <c r="J6" s="52"/>
      <c r="K6" s="125" t="s">
        <v>5</v>
      </c>
      <c r="L6" s="125"/>
      <c r="M6" s="125"/>
      <c r="N6" s="53" t="s">
        <v>6</v>
      </c>
      <c r="O6" s="59"/>
    </row>
    <row r="7" spans="1:15" ht="29.1" customHeight="1">
      <c r="A7" s="50" t="s">
        <v>7</v>
      </c>
      <c r="B7" s="132"/>
      <c r="C7" s="133"/>
      <c r="D7" s="133"/>
      <c r="E7" s="133"/>
      <c r="F7" s="133"/>
      <c r="G7" s="134"/>
      <c r="H7" s="7"/>
      <c r="I7" s="51" t="s">
        <v>8</v>
      </c>
      <c r="J7" s="126"/>
      <c r="K7" s="126"/>
      <c r="L7" s="126"/>
      <c r="M7" s="126"/>
      <c r="N7" s="126"/>
      <c r="O7" s="59"/>
    </row>
    <row r="8" spans="1:15" ht="29.1" customHeight="1">
      <c r="A8" s="50" t="s">
        <v>9</v>
      </c>
      <c r="B8" s="132"/>
      <c r="C8" s="133"/>
      <c r="D8" s="133"/>
      <c r="E8" s="133"/>
      <c r="F8" s="133"/>
      <c r="G8" s="134"/>
      <c r="H8" s="7"/>
      <c r="I8" s="51" t="s">
        <v>10</v>
      </c>
      <c r="J8" s="127"/>
      <c r="K8" s="127"/>
      <c r="L8" s="127"/>
      <c r="M8" s="127"/>
      <c r="N8" s="127"/>
      <c r="O8" s="59"/>
    </row>
    <row r="9" spans="1:15" ht="29.1" customHeight="1">
      <c r="A9" s="50" t="s">
        <v>9</v>
      </c>
      <c r="B9" s="132"/>
      <c r="C9" s="133"/>
      <c r="D9" s="133"/>
      <c r="E9" s="133"/>
      <c r="F9" s="133"/>
      <c r="G9" s="134"/>
      <c r="H9" s="49"/>
      <c r="I9" s="51" t="s">
        <v>11</v>
      </c>
      <c r="J9" s="126">
        <v>1</v>
      </c>
      <c r="K9" s="126"/>
      <c r="L9" s="126"/>
      <c r="M9" s="126"/>
      <c r="N9" s="126"/>
      <c r="O9" s="59"/>
    </row>
    <row r="10" spans="1:15" ht="28.5" customHeight="1">
      <c r="A10" s="54"/>
      <c r="B10" s="128"/>
      <c r="C10" s="129"/>
      <c r="D10" s="130"/>
      <c r="E10" s="15"/>
      <c r="F10" s="132"/>
      <c r="G10" s="134"/>
      <c r="H10" s="131" t="s">
        <v>12</v>
      </c>
      <c r="I10" s="131"/>
      <c r="J10" s="108"/>
      <c r="K10" s="109"/>
      <c r="L10" s="109"/>
      <c r="M10" s="110"/>
      <c r="N10" s="17"/>
      <c r="O10" s="59"/>
    </row>
    <row r="11" spans="1:15" ht="15" customHeight="1">
      <c r="A11" s="54"/>
      <c r="B11" s="125" t="s">
        <v>13</v>
      </c>
      <c r="C11" s="125"/>
      <c r="D11" s="125"/>
      <c r="E11" s="53" t="s">
        <v>14</v>
      </c>
      <c r="F11" s="53" t="s">
        <v>15</v>
      </c>
      <c r="G11" s="7"/>
      <c r="H11" s="55"/>
      <c r="I11" s="55"/>
      <c r="J11" s="119" t="s">
        <v>16</v>
      </c>
      <c r="K11" s="119"/>
      <c r="L11" s="119"/>
      <c r="M11" s="119"/>
      <c r="N11" s="56" t="s">
        <v>17</v>
      </c>
      <c r="O11" s="59"/>
    </row>
    <row r="12" spans="1:15" ht="29.1" customHeight="1">
      <c r="A12" s="50" t="s">
        <v>18</v>
      </c>
      <c r="B12" s="132"/>
      <c r="C12" s="133"/>
      <c r="D12" s="133"/>
      <c r="E12" s="133"/>
      <c r="F12" s="134"/>
      <c r="G12" s="7"/>
      <c r="H12" s="131" t="s">
        <v>19</v>
      </c>
      <c r="I12" s="131"/>
      <c r="J12" s="108"/>
      <c r="K12" s="109"/>
      <c r="L12" s="109"/>
      <c r="M12" s="110"/>
      <c r="N12" s="17"/>
      <c r="O12" s="59"/>
    </row>
    <row r="13" spans="1:15" ht="29.1" customHeight="1">
      <c r="A13" s="57" t="s">
        <v>20</v>
      </c>
      <c r="B13" s="111"/>
      <c r="C13" s="112"/>
      <c r="D13" s="112"/>
      <c r="E13" s="112"/>
      <c r="F13" s="113"/>
      <c r="G13" s="7"/>
      <c r="H13" s="118"/>
      <c r="I13" s="118"/>
      <c r="J13" s="119" t="s">
        <v>16</v>
      </c>
      <c r="K13" s="119"/>
      <c r="L13" s="119"/>
      <c r="M13" s="119"/>
      <c r="N13" s="56" t="s">
        <v>17</v>
      </c>
      <c r="O13" s="68"/>
    </row>
    <row r="14" spans="1:15" ht="29.1" customHeight="1" thickBot="1">
      <c r="A14" s="47"/>
      <c r="B14" s="49"/>
      <c r="C14" s="49"/>
      <c r="D14" s="49"/>
      <c r="E14" s="49"/>
      <c r="F14" s="49"/>
      <c r="G14" s="49"/>
      <c r="H14" s="49"/>
      <c r="I14" s="49"/>
      <c r="J14" s="49"/>
      <c r="K14" s="49"/>
      <c r="L14" s="49"/>
      <c r="M14" s="49"/>
      <c r="N14" s="49"/>
      <c r="O14" s="59"/>
    </row>
    <row r="15" spans="1:15" s="3" customFormat="1" ht="29.1" customHeight="1" thickBot="1">
      <c r="A15" s="22" t="s">
        <v>21</v>
      </c>
      <c r="B15" s="98" t="s">
        <v>22</v>
      </c>
      <c r="C15" s="99"/>
      <c r="D15" s="99"/>
      <c r="E15" s="99"/>
      <c r="F15" s="99"/>
      <c r="G15" s="99"/>
      <c r="H15" s="99"/>
      <c r="I15" s="23"/>
      <c r="J15" s="24"/>
      <c r="K15" s="25"/>
      <c r="L15" s="26" t="s">
        <v>23</v>
      </c>
      <c r="M15" s="27" t="s">
        <v>24</v>
      </c>
      <c r="N15" s="73" t="s">
        <v>25</v>
      </c>
      <c r="O15" s="69"/>
    </row>
    <row r="16" spans="1:15" s="3" customFormat="1" ht="29.1" customHeight="1">
      <c r="A16" s="83"/>
      <c r="B16" s="97" t="s">
        <v>26</v>
      </c>
      <c r="C16" s="97"/>
      <c r="D16" s="97"/>
      <c r="E16" s="97"/>
      <c r="F16" s="97"/>
      <c r="G16" s="97"/>
      <c r="H16" s="97"/>
      <c r="I16" s="29"/>
      <c r="J16" s="114"/>
      <c r="K16" s="114"/>
      <c r="L16" s="114"/>
      <c r="M16" s="114"/>
      <c r="N16" s="114"/>
      <c r="O16" s="69"/>
    </row>
    <row r="17" spans="1:15" ht="29.1" customHeight="1">
      <c r="A17" s="30"/>
      <c r="B17" s="115" t="s">
        <v>27</v>
      </c>
      <c r="C17" s="116"/>
      <c r="D17" s="116"/>
      <c r="E17" s="116"/>
      <c r="F17" s="116"/>
      <c r="G17" s="116"/>
      <c r="H17" s="116"/>
      <c r="I17" s="117"/>
      <c r="J17" s="31"/>
      <c r="K17" s="58"/>
      <c r="L17" s="32">
        <v>180</v>
      </c>
      <c r="M17" s="74">
        <v>1</v>
      </c>
      <c r="N17" s="43">
        <f>SUM(A17*L17*J9)</f>
        <v>0</v>
      </c>
      <c r="O17" s="70"/>
    </row>
    <row r="18" spans="1:15" ht="29.1" customHeight="1">
      <c r="A18" s="30"/>
      <c r="B18" s="95" t="s">
        <v>28</v>
      </c>
      <c r="C18" s="96"/>
      <c r="D18" s="96"/>
      <c r="E18" s="96"/>
      <c r="F18" s="96"/>
      <c r="G18" s="96"/>
      <c r="H18" s="96"/>
      <c r="I18" s="96"/>
      <c r="J18" s="31"/>
      <c r="K18" s="33"/>
      <c r="L18" s="34">
        <v>225</v>
      </c>
      <c r="M18" s="74">
        <f>J9</f>
        <v>1</v>
      </c>
      <c r="N18" s="43">
        <f t="shared" ref="N18:N22" si="0">SUM(A18*L18*M18)</f>
        <v>0</v>
      </c>
      <c r="O18" s="70"/>
    </row>
    <row r="19" spans="1:15" ht="29.1" customHeight="1">
      <c r="A19" s="30"/>
      <c r="B19" s="95" t="s">
        <v>29</v>
      </c>
      <c r="C19" s="96"/>
      <c r="D19" s="96"/>
      <c r="E19" s="96"/>
      <c r="F19" s="96"/>
      <c r="G19" s="96"/>
      <c r="H19" s="96"/>
      <c r="I19" s="96"/>
      <c r="J19" s="31"/>
      <c r="K19" s="33"/>
      <c r="L19" s="34">
        <v>667</v>
      </c>
      <c r="M19" s="74">
        <f>J9</f>
        <v>1</v>
      </c>
      <c r="N19" s="43">
        <f t="shared" si="0"/>
        <v>0</v>
      </c>
      <c r="O19" s="70"/>
    </row>
    <row r="20" spans="1:15" ht="29.1" customHeight="1">
      <c r="A20" s="30"/>
      <c r="B20" s="95" t="s">
        <v>30</v>
      </c>
      <c r="C20" s="96"/>
      <c r="D20" s="96"/>
      <c r="E20" s="96"/>
      <c r="F20" s="96"/>
      <c r="G20" s="96"/>
      <c r="H20" s="96"/>
      <c r="I20" s="96"/>
      <c r="J20" s="31"/>
      <c r="K20" s="33"/>
      <c r="L20" s="34">
        <v>861</v>
      </c>
      <c r="M20" s="74">
        <f>J9</f>
        <v>1</v>
      </c>
      <c r="N20" s="43">
        <f t="shared" si="0"/>
        <v>0</v>
      </c>
      <c r="O20" s="70"/>
    </row>
    <row r="21" spans="1:15" ht="29.1" customHeight="1">
      <c r="A21" s="30"/>
      <c r="B21" s="95" t="s">
        <v>31</v>
      </c>
      <c r="C21" s="96"/>
      <c r="D21" s="96"/>
      <c r="E21" s="96"/>
      <c r="F21" s="96"/>
      <c r="G21" s="96"/>
      <c r="H21" s="96"/>
      <c r="I21" s="96"/>
      <c r="J21" s="31"/>
      <c r="K21" s="33"/>
      <c r="L21" s="34">
        <v>992</v>
      </c>
      <c r="M21" s="74">
        <f>J9</f>
        <v>1</v>
      </c>
      <c r="N21" s="43">
        <f t="shared" si="0"/>
        <v>0</v>
      </c>
      <c r="O21" s="70"/>
    </row>
    <row r="22" spans="1:15" ht="29.1" customHeight="1">
      <c r="A22" s="30"/>
      <c r="B22" s="100" t="s">
        <v>32</v>
      </c>
      <c r="C22" s="101"/>
      <c r="D22" s="101"/>
      <c r="E22" s="101"/>
      <c r="F22" s="101"/>
      <c r="G22" s="101"/>
      <c r="H22" s="101"/>
      <c r="I22" s="96"/>
      <c r="J22" s="31"/>
      <c r="K22" s="33"/>
      <c r="L22" s="34">
        <v>496</v>
      </c>
      <c r="M22" s="74">
        <v>1</v>
      </c>
      <c r="N22" s="43">
        <f t="shared" si="0"/>
        <v>0</v>
      </c>
      <c r="O22" s="70"/>
    </row>
    <row r="23" spans="1:15" s="3" customFormat="1" ht="29.1" customHeight="1">
      <c r="A23" s="85"/>
      <c r="B23" s="97" t="s">
        <v>33</v>
      </c>
      <c r="C23" s="97"/>
      <c r="D23" s="97"/>
      <c r="E23" s="97"/>
      <c r="F23" s="97"/>
      <c r="G23" s="97"/>
      <c r="H23" s="97"/>
      <c r="I23" s="35"/>
      <c r="J23" s="35"/>
      <c r="K23" s="35"/>
      <c r="L23" s="28"/>
      <c r="M23" s="36"/>
      <c r="N23" s="78"/>
      <c r="O23" s="71"/>
    </row>
    <row r="24" spans="1:15" ht="29.1" customHeight="1">
      <c r="A24" s="30"/>
      <c r="B24" s="115" t="s">
        <v>34</v>
      </c>
      <c r="C24" s="116"/>
      <c r="D24" s="116"/>
      <c r="E24" s="116"/>
      <c r="F24" s="116"/>
      <c r="G24" s="116"/>
      <c r="H24" s="116"/>
      <c r="I24" s="96"/>
      <c r="J24" s="37"/>
      <c r="K24" s="38"/>
      <c r="L24" s="39">
        <v>248</v>
      </c>
      <c r="M24" s="74">
        <f>J9</f>
        <v>1</v>
      </c>
      <c r="N24" s="43">
        <f>SUM(A24*L24*M24)</f>
        <v>0</v>
      </c>
      <c r="O24" s="70"/>
    </row>
    <row r="25" spans="1:15" ht="29.1" customHeight="1">
      <c r="A25" s="30"/>
      <c r="B25" s="100" t="s">
        <v>35</v>
      </c>
      <c r="C25" s="101"/>
      <c r="D25" s="101"/>
      <c r="E25" s="101"/>
      <c r="F25" s="101"/>
      <c r="G25" s="101"/>
      <c r="H25" s="101"/>
      <c r="I25" s="96"/>
      <c r="J25" s="37"/>
      <c r="K25" s="38"/>
      <c r="L25" s="39">
        <v>248</v>
      </c>
      <c r="M25" s="74">
        <f>J9</f>
        <v>1</v>
      </c>
      <c r="N25" s="43">
        <f>SUM(A25*L25*M25)</f>
        <v>0</v>
      </c>
      <c r="O25" s="70"/>
    </row>
    <row r="26" spans="1:15" s="3" customFormat="1" ht="29.1" customHeight="1">
      <c r="A26" s="85"/>
      <c r="B26" s="97" t="s">
        <v>36</v>
      </c>
      <c r="C26" s="97"/>
      <c r="D26" s="97"/>
      <c r="E26" s="97"/>
      <c r="F26" s="97"/>
      <c r="G26" s="97"/>
      <c r="H26" s="97"/>
      <c r="I26" s="35"/>
      <c r="J26" s="35"/>
      <c r="K26" s="35"/>
      <c r="L26" s="28"/>
      <c r="M26" s="36"/>
      <c r="N26" s="78"/>
      <c r="O26" s="71"/>
    </row>
    <row r="27" spans="1:15" ht="29.1" customHeight="1">
      <c r="A27" s="30"/>
      <c r="B27" s="105" t="s">
        <v>37</v>
      </c>
      <c r="C27" s="106"/>
      <c r="D27" s="106"/>
      <c r="E27" s="106"/>
      <c r="F27" s="106"/>
      <c r="G27" s="106"/>
      <c r="H27" s="106"/>
      <c r="I27" s="106"/>
      <c r="J27" s="37"/>
      <c r="K27" s="38"/>
      <c r="L27" s="39">
        <v>170</v>
      </c>
      <c r="M27" s="74">
        <f>J9</f>
        <v>1</v>
      </c>
      <c r="N27" s="43">
        <f>SUM(A27*L27*M27)</f>
        <v>0</v>
      </c>
      <c r="O27" s="70"/>
    </row>
    <row r="28" spans="1:15" ht="29.1" customHeight="1">
      <c r="A28" s="40"/>
      <c r="B28" s="102" t="s">
        <v>38</v>
      </c>
      <c r="C28" s="103"/>
      <c r="D28" s="103"/>
      <c r="E28" s="103"/>
      <c r="F28" s="103"/>
      <c r="G28" s="103"/>
      <c r="H28" s="103"/>
      <c r="I28" s="103"/>
      <c r="J28" s="37"/>
      <c r="K28" s="38"/>
      <c r="L28" s="39">
        <v>55</v>
      </c>
      <c r="M28" s="74">
        <f>J9</f>
        <v>1</v>
      </c>
      <c r="N28" s="43">
        <f t="shared" ref="N28:N30" si="1">SUM(A28*L28*M28)</f>
        <v>0</v>
      </c>
      <c r="O28" s="70"/>
    </row>
    <row r="29" spans="1:15" ht="29.1" customHeight="1">
      <c r="A29" s="41"/>
      <c r="B29" s="102" t="s">
        <v>39</v>
      </c>
      <c r="C29" s="103"/>
      <c r="D29" s="103"/>
      <c r="E29" s="103"/>
      <c r="F29" s="103"/>
      <c r="G29" s="103"/>
      <c r="H29" s="103"/>
      <c r="I29" s="103"/>
      <c r="J29" s="37"/>
      <c r="K29" s="38"/>
      <c r="L29" s="39">
        <v>65</v>
      </c>
      <c r="M29" s="75">
        <f>J9</f>
        <v>1</v>
      </c>
      <c r="N29" s="43">
        <f t="shared" si="1"/>
        <v>0</v>
      </c>
      <c r="O29" s="70"/>
    </row>
    <row r="30" spans="1:15" ht="29.1" customHeight="1">
      <c r="A30" s="30"/>
      <c r="B30" s="107" t="s">
        <v>40</v>
      </c>
      <c r="C30" s="107"/>
      <c r="D30" s="107"/>
      <c r="E30" s="107"/>
      <c r="F30" s="107"/>
      <c r="G30" s="107"/>
      <c r="H30" s="107"/>
      <c r="I30" s="107"/>
      <c r="J30" s="37"/>
      <c r="K30" s="42"/>
      <c r="L30" s="42">
        <v>95</v>
      </c>
      <c r="M30" s="74">
        <f>J9</f>
        <v>1</v>
      </c>
      <c r="N30" s="43">
        <f t="shared" si="1"/>
        <v>0</v>
      </c>
      <c r="O30" s="70"/>
    </row>
    <row r="31" spans="1:15" ht="35.450000000000003" customHeight="1">
      <c r="A31" s="84"/>
      <c r="B31" s="150" t="s">
        <v>41</v>
      </c>
      <c r="C31" s="150"/>
      <c r="D31" s="150"/>
      <c r="E31" s="150"/>
      <c r="F31" s="150"/>
      <c r="G31" s="150"/>
      <c r="H31" s="150"/>
      <c r="I31" s="150"/>
      <c r="J31" s="104"/>
      <c r="K31" s="104"/>
      <c r="L31" s="104"/>
      <c r="M31" s="44"/>
      <c r="N31" s="43"/>
      <c r="O31" s="59"/>
    </row>
    <row r="32" spans="1:15" ht="36" customHeight="1">
      <c r="A32" s="40"/>
      <c r="B32" s="102" t="s">
        <v>42</v>
      </c>
      <c r="C32" s="103"/>
      <c r="D32" s="103"/>
      <c r="E32" s="103"/>
      <c r="F32" s="103"/>
      <c r="G32" s="103"/>
      <c r="H32" s="103"/>
      <c r="I32" s="153"/>
      <c r="J32" s="45"/>
      <c r="K32" s="45"/>
      <c r="L32" s="42">
        <v>950</v>
      </c>
      <c r="M32" s="76">
        <f>J9</f>
        <v>1</v>
      </c>
      <c r="N32" s="46">
        <f>SUM(A32*L32)</f>
        <v>0</v>
      </c>
      <c r="O32" s="59"/>
    </row>
    <row r="33" spans="1:15" ht="29.1" customHeight="1">
      <c r="A33" s="40"/>
      <c r="B33" s="102" t="s">
        <v>43</v>
      </c>
      <c r="C33" s="103"/>
      <c r="D33" s="103"/>
      <c r="E33" s="103"/>
      <c r="F33" s="103"/>
      <c r="G33" s="103"/>
      <c r="H33" s="103"/>
      <c r="I33" s="153"/>
      <c r="J33" s="45"/>
      <c r="K33" s="45"/>
      <c r="L33" s="42">
        <v>1075</v>
      </c>
      <c r="M33" s="76">
        <f>J9</f>
        <v>1</v>
      </c>
      <c r="N33" s="46">
        <f t="shared" ref="N33:N35" si="2">SUM(A33*L33)</f>
        <v>0</v>
      </c>
      <c r="O33" s="68"/>
    </row>
    <row r="34" spans="1:15" ht="29.1" customHeight="1">
      <c r="A34" s="40"/>
      <c r="B34" s="102" t="s">
        <v>44</v>
      </c>
      <c r="C34" s="103"/>
      <c r="D34" s="103"/>
      <c r="E34" s="103"/>
      <c r="F34" s="103"/>
      <c r="G34" s="103"/>
      <c r="H34" s="103"/>
      <c r="I34" s="153"/>
      <c r="J34" s="45"/>
      <c r="K34" s="45"/>
      <c r="L34" s="42">
        <v>1200</v>
      </c>
      <c r="M34" s="76">
        <f>J9</f>
        <v>1</v>
      </c>
      <c r="N34" s="46">
        <f t="shared" si="2"/>
        <v>0</v>
      </c>
      <c r="O34" s="59"/>
    </row>
    <row r="35" spans="1:15" ht="42.75" customHeight="1">
      <c r="A35" s="40"/>
      <c r="B35" s="102" t="s">
        <v>45</v>
      </c>
      <c r="C35" s="103"/>
      <c r="D35" s="103"/>
      <c r="E35" s="103"/>
      <c r="F35" s="103"/>
      <c r="G35" s="103"/>
      <c r="H35" s="103"/>
      <c r="I35" s="153"/>
      <c r="J35" s="45"/>
      <c r="K35" s="45"/>
      <c r="L35" s="42">
        <v>1325</v>
      </c>
      <c r="M35" s="76">
        <f>J9</f>
        <v>1</v>
      </c>
      <c r="N35" s="46">
        <f t="shared" si="2"/>
        <v>0</v>
      </c>
      <c r="O35" s="59"/>
    </row>
    <row r="36" spans="1:15" ht="29.1" customHeight="1">
      <c r="A36" s="50"/>
      <c r="B36" s="151" t="s">
        <v>46</v>
      </c>
      <c r="C36" s="151"/>
      <c r="D36" s="151"/>
      <c r="E36" s="151"/>
      <c r="F36" s="151"/>
      <c r="G36" s="151"/>
      <c r="H36" s="151"/>
      <c r="I36" s="151"/>
      <c r="N36" s="20"/>
      <c r="O36" s="59"/>
    </row>
    <row r="37" spans="1:15" ht="29.1" customHeight="1">
      <c r="A37" s="50"/>
      <c r="B37" s="152"/>
      <c r="C37" s="152"/>
      <c r="D37" s="152"/>
      <c r="E37" s="152"/>
      <c r="F37" s="152"/>
      <c r="G37" s="152"/>
      <c r="H37" s="152"/>
      <c r="I37" s="152"/>
      <c r="L37" s="60"/>
      <c r="M37" s="60"/>
      <c r="N37" s="20"/>
      <c r="O37" s="59"/>
    </row>
    <row r="38" spans="1:15" ht="29.1" customHeight="1">
      <c r="A38" s="50"/>
      <c r="B38" s="90"/>
      <c r="C38" s="90"/>
      <c r="D38" s="90"/>
      <c r="E38" s="61"/>
      <c r="F38" s="90"/>
      <c r="G38" s="90"/>
      <c r="H38" s="49"/>
      <c r="I38" s="49"/>
      <c r="J38" s="13"/>
      <c r="K38" s="13"/>
      <c r="L38" s="148" t="s">
        <v>47</v>
      </c>
      <c r="M38" s="148"/>
      <c r="N38" s="79">
        <f>SUM(N17:N30)</f>
        <v>0</v>
      </c>
      <c r="O38" s="59"/>
    </row>
    <row r="39" spans="1:15" ht="29.1" customHeight="1">
      <c r="A39" s="91"/>
      <c r="B39" s="93" t="s">
        <v>48</v>
      </c>
      <c r="C39" s="94"/>
      <c r="D39" s="94"/>
      <c r="E39" s="94"/>
      <c r="F39" s="94"/>
      <c r="G39" s="94"/>
      <c r="H39" s="49"/>
      <c r="I39" s="49"/>
      <c r="J39" s="13"/>
      <c r="K39" s="13"/>
      <c r="L39" s="149" t="s">
        <v>49</v>
      </c>
      <c r="M39" s="148"/>
      <c r="N39" s="80">
        <f>SUM(N32:N35)</f>
        <v>0</v>
      </c>
      <c r="O39" s="59"/>
    </row>
    <row r="40" spans="1:15" ht="29.1" customHeight="1">
      <c r="A40" s="91"/>
      <c r="B40" s="94"/>
      <c r="C40" s="94"/>
      <c r="D40" s="94"/>
      <c r="E40" s="94"/>
      <c r="F40" s="94"/>
      <c r="G40" s="94"/>
      <c r="H40" s="49"/>
      <c r="I40" s="49"/>
      <c r="J40" s="13"/>
      <c r="K40" s="13"/>
      <c r="L40" s="21"/>
      <c r="M40" s="21"/>
      <c r="N40" s="79"/>
      <c r="O40" s="59"/>
    </row>
    <row r="41" spans="1:15" ht="44.45" customHeight="1">
      <c r="A41" s="47"/>
      <c r="B41" s="94"/>
      <c r="C41" s="94"/>
      <c r="D41" s="94"/>
      <c r="E41" s="94"/>
      <c r="F41" s="94"/>
      <c r="G41" s="94"/>
      <c r="H41" s="48"/>
      <c r="I41" s="48"/>
      <c r="J41" s="13"/>
      <c r="K41" s="13"/>
      <c r="L41" s="154" t="s">
        <v>50</v>
      </c>
      <c r="M41" s="154"/>
      <c r="N41" s="81">
        <f>IF(N38&gt;0, 88.25,0)</f>
        <v>0</v>
      </c>
      <c r="O41" s="59"/>
    </row>
    <row r="42" spans="1:15" ht="45.6" customHeight="1">
      <c r="A42" s="62"/>
      <c r="B42" s="94"/>
      <c r="C42" s="94"/>
      <c r="D42" s="94"/>
      <c r="E42" s="94"/>
      <c r="F42" s="94"/>
      <c r="G42" s="94"/>
      <c r="H42" s="19"/>
      <c r="I42" s="19"/>
      <c r="J42" s="13"/>
      <c r="K42" s="13"/>
      <c r="L42" s="148" t="s">
        <v>51</v>
      </c>
      <c r="M42" s="148"/>
      <c r="N42" s="81">
        <f>SUM(N38:N41)</f>
        <v>0</v>
      </c>
      <c r="O42" s="59"/>
    </row>
    <row r="43" spans="1:15" ht="34.15" customHeight="1">
      <c r="A43" s="63"/>
      <c r="B43" s="19"/>
      <c r="C43" s="19"/>
      <c r="D43" s="19"/>
      <c r="E43" s="19"/>
      <c r="F43" s="19"/>
      <c r="G43" s="19"/>
      <c r="H43" s="19"/>
      <c r="I43" s="19"/>
      <c r="J43" s="14"/>
      <c r="K43" s="14"/>
      <c r="L43" s="18" t="s">
        <v>52</v>
      </c>
      <c r="M43" s="77">
        <f>INDEX(Sheet1!$D$2:$D$15,MATCH('Encore Exhibitor Request Form'!$N$5,Sheet1!$C$2:$C15,0))</f>
        <v>0.15</v>
      </c>
      <c r="N43" s="79">
        <f>SUM(N42*0.15)</f>
        <v>0</v>
      </c>
      <c r="O43" s="59"/>
    </row>
    <row r="44" spans="1:15" ht="18.600000000000001" customHeight="1">
      <c r="A44" s="63"/>
      <c r="B44" s="19"/>
      <c r="C44" s="19"/>
      <c r="D44" s="19"/>
      <c r="E44" s="19"/>
      <c r="F44" s="19"/>
      <c r="G44" s="19"/>
      <c r="H44" s="19"/>
      <c r="I44" s="19"/>
      <c r="J44" s="14"/>
      <c r="K44" s="14"/>
      <c r="L44" s="86"/>
      <c r="M44" s="86"/>
      <c r="N44" s="79"/>
      <c r="O44" s="59"/>
    </row>
    <row r="45" spans="1:15" ht="42" customHeight="1" thickBot="1">
      <c r="A45" s="64"/>
      <c r="B45" s="65"/>
      <c r="C45" s="65"/>
      <c r="D45" s="65"/>
      <c r="E45" s="65"/>
      <c r="F45" s="65"/>
      <c r="G45" s="65"/>
      <c r="H45" s="65"/>
      <c r="I45" s="65"/>
      <c r="J45" s="66"/>
      <c r="K45" s="66"/>
      <c r="L45" s="92" t="s">
        <v>53</v>
      </c>
      <c r="M45" s="92"/>
      <c r="N45" s="82">
        <f>SUM(N42+N43)</f>
        <v>0</v>
      </c>
      <c r="O45" s="72"/>
    </row>
    <row r="46" spans="1:15">
      <c r="A46" s="19"/>
      <c r="B46" s="19"/>
      <c r="C46" s="19"/>
      <c r="D46" s="19"/>
      <c r="E46" s="19"/>
      <c r="F46" s="19"/>
      <c r="G46" s="19"/>
      <c r="H46" s="19"/>
      <c r="I46" s="19"/>
    </row>
    <row r="47" spans="1:15">
      <c r="A47" s="19"/>
      <c r="B47" s="19"/>
      <c r="C47" s="19"/>
      <c r="D47" s="19"/>
      <c r="E47" s="19"/>
      <c r="F47" s="19"/>
      <c r="G47" s="19"/>
      <c r="H47" s="19"/>
      <c r="I47" s="19"/>
    </row>
    <row r="48" spans="1:15">
      <c r="A48" s="19"/>
      <c r="B48" s="19"/>
      <c r="C48" s="19"/>
      <c r="D48" s="19"/>
      <c r="E48" s="19"/>
      <c r="F48" s="19"/>
      <c r="G48" s="19"/>
      <c r="H48" s="19"/>
      <c r="I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4"/>
      <c r="B52" s="4"/>
      <c r="C52" s="4"/>
      <c r="D52" s="4"/>
      <c r="E52" s="4"/>
      <c r="F52" s="4"/>
      <c r="G52" s="4"/>
    </row>
    <row r="53" spans="1:14">
      <c r="A53" s="4"/>
      <c r="B53" s="4"/>
      <c r="C53" s="4"/>
      <c r="D53" s="4"/>
      <c r="E53" s="4"/>
      <c r="F53" s="4"/>
      <c r="G53" s="4"/>
    </row>
    <row r="54" spans="1:14">
      <c r="A54" s="4"/>
      <c r="B54" s="4"/>
      <c r="C54" s="4"/>
      <c r="D54" s="4"/>
      <c r="E54" s="4"/>
      <c r="F54" s="4"/>
      <c r="G54" s="4"/>
    </row>
    <row r="55" spans="1:14">
      <c r="A55" s="4"/>
      <c r="B55" s="4"/>
      <c r="C55" s="4"/>
      <c r="D55" s="4"/>
      <c r="E55" s="4"/>
      <c r="F55" s="4"/>
      <c r="G55" s="4"/>
    </row>
    <row r="56" spans="1:14" ht="15">
      <c r="A56" s="5"/>
      <c r="B56" s="5"/>
      <c r="C56" s="87"/>
      <c r="D56" s="87"/>
      <c r="E56" s="87"/>
      <c r="F56" s="87"/>
      <c r="G56" s="87"/>
    </row>
    <row r="57" spans="1:14" ht="15">
      <c r="A57" s="5"/>
      <c r="B57" s="5"/>
      <c r="C57" s="87"/>
      <c r="D57" s="87"/>
      <c r="E57" s="87"/>
      <c r="F57" s="87"/>
      <c r="G57" s="87"/>
    </row>
    <row r="58" spans="1:14" ht="15">
      <c r="A58" s="5"/>
      <c r="B58" s="5"/>
      <c r="C58" s="87"/>
      <c r="D58" s="87"/>
      <c r="E58" s="6"/>
      <c r="F58" s="7"/>
      <c r="G58" s="7"/>
    </row>
    <row r="59" spans="1:14" ht="15">
      <c r="A59" s="88"/>
      <c r="B59" s="88"/>
      <c r="C59" s="89"/>
      <c r="D59" s="89"/>
      <c r="E59" s="89"/>
      <c r="F59" s="89"/>
      <c r="G59" s="89"/>
    </row>
    <row r="280" spans="1:1" s="12" customFormat="1">
      <c r="A280" s="11"/>
    </row>
  </sheetData>
  <sheetProtection algorithmName="SHA-512" hashValue="62eg90Du4UqJkBt7Yhj5YIc5H8ev9r+0SB5ZluZoVouKEoqe0YrQN78RafpDa+6El1xyhPTDeMIRFr+esQiJpw==" saltValue="2l3Stl4T96kjHF0Qxy038A==" spinCount="100000" sheet="1" formatCells="0" formatColumns="0" formatRows="0" insertColumns="0" insertRows="0" insertHyperlinks="0" deleteColumns="0" deleteRows="0" sort="0" autoFilter="0" pivotTables="0"/>
  <protectedRanges>
    <protectedRange sqref="C36:D37 B56:C57" name="creditcardtype" securityDescriptor="O:WDG:WDD:(A;;CC;;;WD)(A;;CC;;;BU)"/>
    <protectedRange sqref="C5:G6 C7:F12 G7:G13 N5" name="contact" securityDescriptor="O:WDG:WDD:(A;;CC;;;WD)(A;;CC;;;BU)"/>
  </protectedRanges>
  <mergeCells count="67">
    <mergeCell ref="B36:I37"/>
    <mergeCell ref="B32:I32"/>
    <mergeCell ref="B33:I33"/>
    <mergeCell ref="B34:I34"/>
    <mergeCell ref="B35:I35"/>
    <mergeCell ref="F1:G1"/>
    <mergeCell ref="F2:G2"/>
    <mergeCell ref="A1:E3"/>
    <mergeCell ref="H1:N3"/>
    <mergeCell ref="J4:N4"/>
    <mergeCell ref="B4:G4"/>
    <mergeCell ref="J5:M5"/>
    <mergeCell ref="A6:I6"/>
    <mergeCell ref="K6:M6"/>
    <mergeCell ref="B11:D11"/>
    <mergeCell ref="J9:N9"/>
    <mergeCell ref="J8:N8"/>
    <mergeCell ref="J7:N7"/>
    <mergeCell ref="B10:D10"/>
    <mergeCell ref="H10:I10"/>
    <mergeCell ref="J10:M10"/>
    <mergeCell ref="B8:G8"/>
    <mergeCell ref="B9:G9"/>
    <mergeCell ref="F10:G10"/>
    <mergeCell ref="J11:M11"/>
    <mergeCell ref="B7:G7"/>
    <mergeCell ref="B5:G5"/>
    <mergeCell ref="J12:M12"/>
    <mergeCell ref="B13:F13"/>
    <mergeCell ref="J16:N16"/>
    <mergeCell ref="B17:I17"/>
    <mergeCell ref="B18:I18"/>
    <mergeCell ref="H13:I13"/>
    <mergeCell ref="J13:M13"/>
    <mergeCell ref="B12:F12"/>
    <mergeCell ref="H12:I12"/>
    <mergeCell ref="B29:I29"/>
    <mergeCell ref="J31:L31"/>
    <mergeCell ref="B27:I27"/>
    <mergeCell ref="B30:I30"/>
    <mergeCell ref="B28:I28"/>
    <mergeCell ref="B31:I31"/>
    <mergeCell ref="B19:I19"/>
    <mergeCell ref="B20:I20"/>
    <mergeCell ref="B16:H16"/>
    <mergeCell ref="B15:H15"/>
    <mergeCell ref="B26:H26"/>
    <mergeCell ref="B21:I21"/>
    <mergeCell ref="B25:I25"/>
    <mergeCell ref="B23:H23"/>
    <mergeCell ref="B22:I22"/>
    <mergeCell ref="B24:I24"/>
    <mergeCell ref="L44:M44"/>
    <mergeCell ref="C58:D58"/>
    <mergeCell ref="A59:B59"/>
    <mergeCell ref="C59:G59"/>
    <mergeCell ref="B38:D38"/>
    <mergeCell ref="F38:G38"/>
    <mergeCell ref="A39:A40"/>
    <mergeCell ref="C57:G57"/>
    <mergeCell ref="C56:G56"/>
    <mergeCell ref="L45:M45"/>
    <mergeCell ref="B39:G42"/>
    <mergeCell ref="L42:M42"/>
    <mergeCell ref="L38:M38"/>
    <mergeCell ref="L39:M39"/>
    <mergeCell ref="L41:M41"/>
  </mergeCells>
  <phoneticPr fontId="1" type="noConversion"/>
  <dataValidations count="2">
    <dataValidation type="textLength" operator="equal" allowBlank="1" showInputMessage="1" showErrorMessage="1" sqref="F10" xr:uid="{00000000-0002-0000-0000-000000000000}">
      <formula1>7</formula1>
    </dataValidation>
    <dataValidation type="list" showInputMessage="1" showErrorMessage="1" prompt="Selet the # of show days" sqref="J9:N9" xr:uid="{00000000-0002-0000-0000-000002000000}">
      <formula1>"1,2,3,4,5"</formula1>
    </dataValidation>
  </dataValidations>
  <pageMargins left="0.51181102362204722" right="0.51181102362204722" top="0.51181102362204722" bottom="0.51181102362204722" header="0.51181102362204722" footer="0.51181102362204722"/>
  <pageSetup scale="38" firstPageNumber="0" fitToHeight="2" orientation="portrait" useFirstPageNumber="1" r:id="rId1"/>
  <headerFooter alignWithMargins="0"/>
  <rowBreaks count="2" manualBreakCount="2">
    <brk id="41" max="16383" man="1"/>
    <brk id="4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Sheet1!$C$2:$C$15</xm:f>
          </x14:formula1>
          <xm:sqref>E10 N5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B1535-C6A4-486E-B116-BCC9DA13783C}">
  <dimension ref="A1"/>
  <sheetViews>
    <sheetView topLeftCell="A67"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E20"/>
  <sheetViews>
    <sheetView workbookViewId="0">
      <selection activeCell="C20" sqref="C20"/>
    </sheetView>
  </sheetViews>
  <sheetFormatPr defaultColWidth="8.7109375" defaultRowHeight="12.75"/>
  <cols>
    <col min="4" max="4" width="7.42578125" bestFit="1" customWidth="1"/>
    <col min="5" max="5" width="7.7109375" customWidth="1"/>
  </cols>
  <sheetData>
    <row r="1" spans="3:5">
      <c r="D1" s="9" t="s">
        <v>52</v>
      </c>
      <c r="E1" s="9" t="s">
        <v>54</v>
      </c>
    </row>
    <row r="2" spans="3:5">
      <c r="C2" t="s">
        <v>55</v>
      </c>
      <c r="D2" s="8">
        <v>0.05</v>
      </c>
      <c r="E2" s="8">
        <v>7.0000000000000007E-2</v>
      </c>
    </row>
    <row r="3" spans="3:5">
      <c r="C3" t="s">
        <v>56</v>
      </c>
      <c r="D3" s="8">
        <v>0.05</v>
      </c>
      <c r="E3" s="8">
        <v>0</v>
      </c>
    </row>
    <row r="4" spans="3:5">
      <c r="C4" t="s">
        <v>57</v>
      </c>
      <c r="D4" s="8">
        <v>0.05</v>
      </c>
      <c r="E4" s="8">
        <v>0</v>
      </c>
    </row>
    <row r="5" spans="3:5">
      <c r="C5" t="s">
        <v>58</v>
      </c>
      <c r="D5" s="8">
        <v>0.05</v>
      </c>
      <c r="E5" s="8">
        <v>0</v>
      </c>
    </row>
    <row r="6" spans="3:5">
      <c r="C6" t="s">
        <v>59</v>
      </c>
      <c r="D6" s="8">
        <v>0.13</v>
      </c>
      <c r="E6" s="8">
        <v>0</v>
      </c>
    </row>
    <row r="7" spans="3:5">
      <c r="C7" t="s">
        <v>60</v>
      </c>
      <c r="D7" s="8">
        <v>0.05</v>
      </c>
      <c r="E7" s="10">
        <v>9.9750000000000005E-2</v>
      </c>
    </row>
    <row r="8" spans="3:5">
      <c r="C8" t="s">
        <v>61</v>
      </c>
      <c r="D8" s="8">
        <v>0.15</v>
      </c>
      <c r="E8" s="8">
        <v>0</v>
      </c>
    </row>
    <row r="9" spans="3:5">
      <c r="C9" t="s">
        <v>4</v>
      </c>
      <c r="D9" s="8">
        <v>0.15</v>
      </c>
      <c r="E9" s="8">
        <v>0</v>
      </c>
    </row>
    <row r="10" spans="3:5">
      <c r="C10" t="s">
        <v>62</v>
      </c>
      <c r="D10" s="8">
        <v>0.15</v>
      </c>
      <c r="E10" s="8">
        <v>0</v>
      </c>
    </row>
    <row r="11" spans="3:5">
      <c r="C11" t="s">
        <v>63</v>
      </c>
      <c r="D11" s="8">
        <v>0.15</v>
      </c>
      <c r="E11" s="8">
        <v>0</v>
      </c>
    </row>
    <row r="12" spans="3:5">
      <c r="C12" t="s">
        <v>64</v>
      </c>
      <c r="D12" s="8">
        <v>0.05</v>
      </c>
      <c r="E12" s="8">
        <v>0</v>
      </c>
    </row>
    <row r="13" spans="3:5">
      <c r="C13" t="s">
        <v>65</v>
      </c>
      <c r="D13" s="8">
        <v>0.05</v>
      </c>
      <c r="E13" s="8">
        <v>0</v>
      </c>
    </row>
    <row r="14" spans="3:5">
      <c r="C14" t="s">
        <v>66</v>
      </c>
      <c r="D14" s="8">
        <v>0.05</v>
      </c>
      <c r="E14" s="8">
        <v>0</v>
      </c>
    </row>
    <row r="15" spans="3:5">
      <c r="C15" t="s">
        <v>67</v>
      </c>
      <c r="D15" s="8">
        <v>0</v>
      </c>
      <c r="E15" s="8">
        <v>0</v>
      </c>
    </row>
    <row r="17" spans="3:5">
      <c r="C17">
        <v>1</v>
      </c>
      <c r="E17" s="8"/>
    </row>
    <row r="18" spans="3:5">
      <c r="C18">
        <v>2</v>
      </c>
      <c r="E18" s="8"/>
    </row>
    <row r="19" spans="3:5">
      <c r="C19">
        <v>3</v>
      </c>
      <c r="E19" s="8"/>
    </row>
    <row r="20" spans="3:5">
      <c r="C20" t="s">
        <v>67</v>
      </c>
    </row>
  </sheetData>
  <sheetProtection algorithmName="SHA-512" hashValue="kYw5Hu9tQwxCHwTu5BVFuQjoc0tAuWapEwXfHNDXJ1r8iopbQYj9oJdrshvryTXSiACuX18DHjo8Pw1Ov4YROA==" saltValue="s77GELsRxAbtLTl6qZ5ul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Encore Exhibitor Request Form</vt:lpstr>
      <vt:lpstr>Sheet2</vt:lpstr>
      <vt:lpstr>Sheet1</vt:lpstr>
      <vt:lpstr>'Encore Exhibitor Request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TRADE SHOW ORDER FORM</dc:title>
  <dc:subject/>
  <dc:creator>Keith Budgell</dc:creator>
  <cp:keywords/>
  <dc:description/>
  <cp:lastModifiedBy>Nick Battist</cp:lastModifiedBy>
  <cp:revision/>
  <dcterms:created xsi:type="dcterms:W3CDTF">2001-11-20T15:39:34Z</dcterms:created>
  <dcterms:modified xsi:type="dcterms:W3CDTF">2024-02-29T16:15:43Z</dcterms:modified>
  <cp:category/>
  <cp:contentStatus/>
</cp:coreProperties>
</file>